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" windowWidth="16150" windowHeight="10240" activeTab="3"/>
  </bookViews>
  <sheets>
    <sheet name="Tab1" sheetId="1" r:id="rId1"/>
    <sheet name="Tab1f" sheetId="2" r:id="rId2"/>
    <sheet name="Tab2" sheetId="3" r:id="rId3"/>
    <sheet name="Tab2f" sheetId="4" r:id="rId4"/>
  </sheets>
  <definedNames/>
  <calcPr fullCalcOnLoad="1"/>
</workbook>
</file>

<file path=xl/sharedStrings.xml><?xml version="1.0" encoding="utf-8"?>
<sst xmlns="http://schemas.openxmlformats.org/spreadsheetml/2006/main" count="54" uniqueCount="361">
  <si>
    <t>Label</t>
  </si>
  <si>
    <t>N</t>
  </si>
  <si>
    <t>Mean</t>
  </si>
  <si>
    <t>p-value</t>
  </si>
  <si>
    <r>
      <rPr>
        <sz val="20"/>
        <rFont val="Symbol"/>
        <family val="1"/>
      </rPr>
      <t>D</t>
    </r>
    <r>
      <rPr>
        <sz val="20"/>
        <rFont val="Arial"/>
        <family val="2"/>
      </rPr>
      <t xml:space="preserve"> mean</t>
    </r>
  </si>
  <si>
    <t>Var</t>
  </si>
  <si>
    <t>Nr</t>
  </si>
  <si>
    <t>Type</t>
  </si>
  <si>
    <t>CI</t>
  </si>
  <si>
    <t>Coefficient</t>
  </si>
  <si>
    <t>Adjusted for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</si>
  <si>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</si>
  <si>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</si>
  <si>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</si>
  <si>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</si>
  <si>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</si>
  <si>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</si>
  <si>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</si>
  <si>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</si>
  <si>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</si>
  <si>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</si>
  <si>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</si>
  <si>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</si>
  <si>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</si>
  <si>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</si>
  <si>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</si>
  <si>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</si>
  <si>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</si>
  <si>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</si>
  <si>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</si>
  <si>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</si>
  <si>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</si>
  <si>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</si>
  <si>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/>
  </si>
  <si>
    <t>Education, sex</t>
  </si>
  <si>
    <t/>
  </si>
  <si>
    <t/>
  </si>
  <si>
    <t/>
  </si>
  <si>
    <t>Education, sex</t>
  </si>
  <si>
    <t/>
  </si>
  <si>
    <t/>
  </si>
  <si>
    <t/>
  </si>
  <si>
    <t>Unadjusted</t>
  </si>
  <si>
    <t>Adjusted</t>
  </si>
  <si>
    <t>Linear spline</t>
  </si>
  <si>
    <t>&lt;=32 weeks</t>
  </si>
  <si>
    <t>32-38 weeks</t>
  </si>
  <si>
    <t>&gt;32 weeks</t>
  </si>
  <si>
    <t>Linear spline, robust</t>
  </si>
  <si>
    <t>&lt;=32 weeks</t>
  </si>
  <si>
    <t>32-38 weeks</t>
  </si>
  <si>
    <t>&gt;32 weeks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</si>
  <si>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</si>
  <si>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</si>
  <si>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</si>
  <si>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</si>
  <si>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</si>
  <si>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</si>
  <si>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</si>
  <si>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</si>
  <si>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</si>
  <si>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</si>
  <si>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</si>
  <si>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</si>
  <si>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</si>
  <si>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</si>
  <si>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</si>
  <si>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</si>
  <si>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</si>
  <si>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</si>
  <si>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</si>
  <si>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</si>
  <si>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</si>
  <si>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</si>
  <si>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</si>
  <si>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</si>
  <si>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</si>
  <si>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</si>
  <si>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</si>
  <si>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</si>
  <si>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</si>
  <si>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</si>
  <si>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</si>
  <si>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</si>
  <si>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</si>
  <si>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</si>
  <si>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</si>
  <si>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</si>
  <si>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</si>
  <si>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</si>
  <si>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</si>
  <si>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</si>
  <si>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</si>
  <si>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</si>
  <si>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</si>
  <si>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</si>
  <si>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</si>
  <si>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</si>
  <si>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</si>
  <si>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</si>
  <si>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</si>
  <si>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</si>
  <si>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</si>
  <si>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</si>
  <si>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</si>
  <si>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</si>
  <si>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</si>
  <si>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</si>
  <si>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</si>
  <si>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</si>
  <si>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</si>
  <si>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</si>
  <si>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</si>
  <si>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</si>
  <si>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</si>
  <si>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</si>
  <si>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</si>
  <si>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</si>
  <si>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/>
  </si>
  <si>
    <t>Education, sex</t>
  </si>
  <si>
    <t/>
  </si>
  <si>
    <t/>
  </si>
  <si>
    <t/>
  </si>
  <si>
    <t>Education, sex</t>
  </si>
  <si>
    <t/>
  </si>
  <si>
    <t/>
  </si>
  <si>
    <t/>
  </si>
  <si>
    <t>Unadjusted</t>
  </si>
  <si>
    <t>Adjusted</t>
  </si>
  <si>
    <t>Linear spline</t>
  </si>
  <si>
    <t>&lt;=32 weeks</t>
  </si>
  <si>
    <t>32-38 weeks</t>
  </si>
  <si>
    <t>&gt;32 weeks</t>
  </si>
  <si>
    <t>Linear spline, robust</t>
  </si>
  <si>
    <t>&lt;=32 weeks</t>
  </si>
  <si>
    <t>32-38 weeks</t>
  </si>
  <si>
    <t>&gt;32 weeks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</si>
  <si>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</si>
  <si>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</si>
  <si>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</si>
  <si>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</si>
  <si>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</si>
  <si>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</si>
  <si>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</si>
  <si>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</si>
  <si>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</si>
  <si>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</si>
  <si>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</si>
  <si>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</si>
  <si>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</si>
  <si>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</si>
  <si>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</si>
  <si>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</si>
  <si>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</si>
  <si>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</si>
  <si>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</si>
  <si>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</si>
  <si>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</si>
  <si>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</si>
  <si>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</si>
  <si>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</si>
  <si>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</si>
  <si>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</si>
  <si>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</si>
  <si>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</si>
  <si>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</si>
  <si>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</si>
  <si>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</si>
  <si>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</si>
  <si>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</si>
  <si>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</si>
  <si>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</si>
  <si>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</si>
  <si>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</si>
  <si>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</si>
  <si>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</si>
  <si>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</si>
  <si>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</si>
  <si>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</si>
  <si>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</si>
  <si>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</si>
  <si>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/>
  </si>
  <si>
    <t>Education, sex</t>
  </si>
  <si>
    <t/>
  </si>
  <si>
    <t/>
  </si>
  <si>
    <t/>
  </si>
  <si>
    <t>Education, sex</t>
  </si>
  <si>
    <t/>
  </si>
  <si>
    <t/>
  </si>
  <si>
    <t/>
  </si>
  <si>
    <t>Unadjusted</t>
  </si>
  <si>
    <t>Adjusted</t>
  </si>
  <si>
    <t>Linear spline</t>
  </si>
  <si>
    <t>&lt;=32 weeks</t>
  </si>
  <si>
    <t>32-38 weeks</t>
  </si>
  <si>
    <t>&gt;32 weeks</t>
  </si>
  <si>
    <t>Linear spline, robust</t>
  </si>
  <si>
    <t>&lt;=32 weeks</t>
  </si>
  <si>
    <t>32-38 weeks</t>
  </si>
  <si>
    <t>&gt;32 weeks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</si>
  <si>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</si>
  <si>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</si>
  <si>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</si>
  <si>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</si>
  <si>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</si>
  <si>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</si>
  <si>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</si>
  <si>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</si>
  <si>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</si>
  <si>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</si>
  <si>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</si>
  <si>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</si>
  <si>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</si>
  <si>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</si>
  <si>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</si>
  <si>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</si>
  <si>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</si>
  <si>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</si>
  <si>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</si>
  <si>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</si>
  <si>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</si>
  <si>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</si>
  <si>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</si>
  <si>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</si>
  <si>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</si>
  <si>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</si>
  <si>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</si>
  <si>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</si>
  <si>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</si>
  <si>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</si>
  <si>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</si>
  <si>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</si>
  <si>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</si>
  <si>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</si>
  <si>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</si>
  <si>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</si>
  <si>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</si>
  <si>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</si>
  <si>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</si>
  <si>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</si>
  <si>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</si>
  <si>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</si>
  <si>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</si>
  <si>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</si>
  <si>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/>
  </si>
  <si>
    <t>Education, sex</t>
  </si>
  <si>
    <t/>
  </si>
  <si>
    <t/>
  </si>
  <si>
    <t/>
  </si>
  <si>
    <t>Education, sex</t>
  </si>
  <si>
    <t/>
  </si>
  <si>
    <t/>
  </si>
  <si>
    <t/>
  </si>
  <si>
    <t>Unadjusted</t>
  </si>
  <si>
    <t>Adjusted</t>
  </si>
  <si>
    <t>Linear spline</t>
  </si>
  <si>
    <t>&lt;=32 weeks</t>
  </si>
  <si>
    <t>32-38 weeks</t>
  </si>
  <si>
    <t>&gt;32 weeks</t>
  </si>
  <si>
    <t>Linear spline, robust</t>
  </si>
  <si>
    <t>&lt;=32 weeks</t>
  </si>
  <si>
    <t>32-38 weeks</t>
  </si>
  <si>
    <t>&gt;32 weeks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</si>
  <si>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</si>
  <si>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</si>
  <si>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</si>
  <si>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</si>
  <si>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</si>
  <si>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</si>
  <si>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</si>
  <si>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</si>
  <si>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</si>
  <si>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</si>
  <si>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</si>
  <si>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</si>
  <si>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</si>
  <si>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</si>
  <si>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</si>
  <si>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</si>
  <si>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</si>
  <si>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</si>
  <si>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</si>
  <si>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</si>
  <si>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</si>
  <si>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</si>
  <si>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/>
  </si>
  <si>
    <t>Education, sex</t>
  </si>
  <si>
    <t/>
  </si>
  <si>
    <t/>
  </si>
  <si>
    <t/>
  </si>
  <si>
    <t>Education, sex</t>
  </si>
  <si>
    <t/>
  </si>
  <si>
    <t/>
  </si>
  <si>
    <t/>
  </si>
  <si>
    <t>Unadjusted</t>
  </si>
  <si>
    <t>Adjusted</t>
  </si>
  <si>
    <t>Linear spline</t>
  </si>
  <si>
    <t>&lt;=32 weeks</t>
  </si>
  <si>
    <t>32-38 weeks</t>
  </si>
  <si>
    <t>&gt;32 weeks</t>
  </si>
  <si>
    <t>Linear spline, robust</t>
  </si>
  <si>
    <t>&lt;=32 weeks</t>
  </si>
  <si>
    <t>32-38 weeks</t>
  </si>
  <si>
    <t>&gt;32 weeks</t>
  </si>
  <si>
    <t>All</t>
  </si>
  <si>
    <t>Gestational age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</si>
  <si>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</si>
  <si>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</si>
  <si>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</si>
  <si>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</si>
  <si>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</si>
  <si>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</si>
  <si>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</si>
  <si>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</si>
  <si>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</si>
  <si>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</si>
  <si>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</si>
  <si>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Low</t>
  </si>
  <si>
    <t>Medium</t>
  </si>
  <si>
    <t>High</t>
  </si>
  <si>
    <t>All</t>
  </si>
  <si>
    <t>Gestational age</t>
  </si>
  <si>
    <t/>
  </si>
  <si>
    <t/>
  </si>
  <si>
    <t>Sex</t>
  </si>
  <si>
    <t/>
  </si>
  <si>
    <t/>
  </si>
  <si>
    <t>Education</t>
  </si>
  <si>
    <t/>
  </si>
  <si>
    <t/>
  </si>
  <si>
    <t/>
  </si>
  <si>
    <t/>
  </si>
  <si>
    <t/>
  </si>
  <si>
    <t>&lt;40 weeks</t>
  </si>
  <si>
    <t>&gt;=40 weeks</t>
  </si>
  <si>
    <t/>
  </si>
  <si>
    <t>Boys</t>
  </si>
  <si>
    <t>Girls</t>
  </si>
  <si>
    <t/>
  </si>
  <si>
    <t>Low</t>
  </si>
  <si>
    <t>Medium</t>
  </si>
  <si>
    <t>High</t>
  </si>
  <si>
    <t/>
  </si>
  <si>
    <t>Education, sex</t>
  </si>
  <si>
    <t/>
  </si>
  <si>
    <t/>
  </si>
  <si>
    <t/>
  </si>
  <si>
    <t>Education, sex</t>
  </si>
  <si>
    <t/>
  </si>
  <si>
    <t/>
  </si>
  <si>
    <t/>
  </si>
  <si>
    <t>Unadjusted</t>
  </si>
  <si>
    <t>Adjusted</t>
  </si>
  <si>
    <t>Linear spline</t>
  </si>
  <si>
    <t>&lt;=32 weeks</t>
  </si>
  <si>
    <t>32-38 weeks</t>
  </si>
  <si>
    <t>&gt;32 weeks</t>
  </si>
  <si>
    <t>Linear spline, robust</t>
  </si>
  <si>
    <t>&lt;=32 weeks</t>
  </si>
  <si>
    <t>32-38 weeks</t>
  </si>
  <si>
    <t>&gt;32 weeks</t>
  </si>
</sst>
</file>

<file path=xl/styles.xml><?xml version="1.0" encoding="utf-8"?>
<styleSheet xmlns="http://schemas.openxmlformats.org/spreadsheetml/2006/main">
  <numFmts count="1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20"/>
      <name val="Arial"/>
      <family val="2"/>
    </font>
    <font>
      <sz val="20"/>
      <name val="Symbol"/>
      <family val="1"/>
    </font>
    <font>
      <i/>
      <sz val="20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>
      <alignment vertical="top"/>
      <protection/>
    </xf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1" width="17.00390625" style="0" customWidth="1"/>
    <col min="2" max="2" width="17.140625" style="0" customWidth="1"/>
    <col min="3" max="4" width="12.57421875" style="0" customWidth="1"/>
  </cols>
  <sheetData>
    <row r="1" spans="1:6" ht="12.75">
      <c r="A1" t="s">
        <v>320</v>
      </c>
      <c r="C1" s="9">
        <v>2000</v>
      </c>
      <c r="D1" s="9">
        <v>3679.591796875</v>
      </c>
      <c r="E1" s="9"/>
      <c r="F1" s="9"/>
    </row>
    <row r="2" spans="1:6" ht="12.75">
      <c r="A2" t="s">
        <v>321</v>
      </c>
      <c r="C2" s="9"/>
      <c r="D2" s="9"/>
      <c r="E2" s="9"/>
      <c r="F2" s="9"/>
    </row>
    <row r="3" spans="1:6" ht="12.75">
      <c r="B3" t="s">
        <v>333</v>
      </c>
      <c r="C3" s="9">
        <v>1569</v>
      </c>
      <c r="D3" s="9">
        <v>3557.753662109375</v>
      </c>
      <c r="E3" s="9">
        <v>0</v>
      </c>
      <c r="F3" s="9"/>
    </row>
    <row r="4" spans="1:6" ht="12.75">
      <c r="B4" t="s">
        <v>334</v>
      </c>
      <c r="C4" s="9">
        <v>431</v>
      </c>
      <c r="D4" s="9">
        <v>4123.12744140625</v>
      </c>
      <c r="E4" s="9">
        <v>565.3739624023438</v>
      </c>
      <c r="F4" s="9">
        <v>0</v>
      </c>
    </row>
    <row r="5" spans="1:6" ht="12.75">
      <c r="A5" t="s">
        <v>324</v>
      </c>
      <c r="C5" s="9"/>
      <c r="D5" s="9"/>
      <c r="E5" s="9"/>
      <c r="F5" s="9"/>
    </row>
    <row r="6" spans="1:6" ht="12.75">
      <c r="B6" t="s">
        <v>336</v>
      </c>
      <c r="C6" s="9">
        <v>960</v>
      </c>
      <c r="D6" s="9">
        <v>3776.920166015625</v>
      </c>
      <c r="E6" s="9">
        <v>0</v>
      </c>
      <c r="F6" s="9"/>
    </row>
    <row r="7" spans="1:6" ht="12.75">
      <c r="B7" t="s">
        <v>337</v>
      </c>
      <c r="C7" s="9">
        <v>1040</v>
      </c>
      <c r="D7" s="9">
        <v>3589.75</v>
      </c>
      <c r="E7" s="9">
        <v>-187.1702423095703</v>
      </c>
      <c r="F7" s="9">
        <v>7.65132124325163E-11</v>
      </c>
    </row>
    <row r="8" spans="1:6" ht="12.75">
      <c r="A8" t="s">
        <v>327</v>
      </c>
      <c r="C8" s="9"/>
      <c r="D8" s="9"/>
      <c r="E8" s="9"/>
      <c r="F8" s="9"/>
    </row>
    <row r="9" spans="1:6" ht="12.75">
      <c r="B9" t="s">
        <v>339</v>
      </c>
      <c r="C9" s="9">
        <v>389</v>
      </c>
      <c r="D9" s="9">
        <v>3329.5185546875</v>
      </c>
      <c r="E9" s="9">
        <v>0</v>
      </c>
      <c r="F9" s="9"/>
    </row>
    <row r="10" spans="1:6" ht="12.75">
      <c r="B10" t="s">
        <v>340</v>
      </c>
      <c r="C10" s="9">
        <v>804</v>
      </c>
      <c r="D10" s="9">
        <v>3661.460205078125</v>
      </c>
      <c r="E10" s="9">
        <v>331.941650390625</v>
      </c>
      <c r="F10" s="9">
        <v>9.440161683069986E-17</v>
      </c>
    </row>
    <row r="11" spans="1:6" ht="12.75">
      <c r="B11" t="s">
        <v>341</v>
      </c>
      <c r="C11" s="9">
        <v>807</v>
      </c>
      <c r="D11" s="9">
        <v>3866.402587890625</v>
      </c>
      <c r="E11" s="9">
        <v>536.8839721679688</v>
      </c>
      <c r="F11" s="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8"/>
  <sheetViews>
    <sheetView showGridLines="0" zoomScalePageLayoutView="0" workbookViewId="0" topLeftCell="A1">
      <selection activeCell="F20" sqref="F20"/>
    </sheetView>
  </sheetViews>
  <sheetFormatPr defaultColWidth="11.57421875" defaultRowHeight="12.75"/>
  <cols>
    <col min="1" max="1" width="8.140625" style="1" customWidth="1"/>
    <col min="2" max="2" width="27.8515625" style="1" customWidth="1"/>
    <col min="3" max="6" width="20.8515625" style="1" customWidth="1"/>
    <col min="7" max="16384" width="11.57421875" style="1" customWidth="1"/>
  </cols>
  <sheetData>
    <row r="4" spans="1:6" ht="24.75">
      <c r="A4" s="2" t="s">
        <v>5</v>
      </c>
      <c r="B4" s="10" t="s">
        <v>0</v>
      </c>
      <c r="C4" s="3" t="s">
        <v>1</v>
      </c>
      <c r="D4" s="3" t="s">
        <v>2</v>
      </c>
      <c r="E4" s="3" t="s">
        <v>4</v>
      </c>
      <c r="F4" s="3" t="s">
        <v>3</v>
      </c>
    </row>
    <row r="5" spans="1:6" ht="24.75">
      <c r="A5" s="1" t="str">
        <f>Tab1!A1</f>
        <v>All</v>
      </c>
      <c r="B5" s="11">
        <f>Tab1!B1</f>
      </c>
      <c r="C5" s="24">
        <f>Tab1!C1</f>
        <v>2000</v>
      </c>
      <c r="D5" s="24">
        <f>Tab1!D1</f>
        <v>3429.7080078125</v>
      </c>
      <c r="F5" s="4"/>
    </row>
    <row r="6" spans="1:6" ht="24.75">
      <c r="A6" s="1" t="str">
        <f>Tab1!A2</f>
        <v>Gestational age</v>
      </c>
      <c r="B6" s="11"/>
      <c r="C6" s="24"/>
      <c r="D6" s="24"/>
      <c r="F6" s="4"/>
    </row>
    <row r="7" spans="1:6" ht="24.75">
      <c r="A7" s="1">
        <f>Tab1!A3</f>
      </c>
      <c r="B7" s="11" t="str">
        <f>Tab1!B3</f>
        <v>&lt;40 weeks</v>
      </c>
      <c r="C7" s="24">
        <f>Tab1!C3</f>
        <v>1457</v>
      </c>
      <c r="D7" s="24">
        <f>Tab1!D3</f>
        <v>3313.927490234375</v>
      </c>
      <c r="E7" s="9">
        <f>Tab1!E3</f>
        <v>0</v>
      </c>
      <c r="F7" s="4"/>
    </row>
    <row r="8" spans="1:6" ht="24.75">
      <c r="A8" s="1">
        <f>Tab1!A4</f>
      </c>
      <c r="B8" s="11" t="str">
        <f>Tab1!B4</f>
        <v>&gt;=40 weeks</v>
      </c>
      <c r="C8" s="24">
        <f>Tab1!C4</f>
        <v>543</v>
      </c>
      <c r="D8" s="24">
        <f>Tab1!D4</f>
        <v>3740.375244140625</v>
      </c>
      <c r="E8" s="7">
        <f>Tab1!E4</f>
        <v>426.4477233886719</v>
      </c>
      <c r="F8" s="4" t="str">
        <f>IF(Tab1!F4&lt;0.001,"&lt;0.001",Tab1!F4)</f>
        <v>&lt;0.001</v>
      </c>
    </row>
    <row r="9" spans="1:6" ht="24.75">
      <c r="A9" s="1" t="str">
        <f>Tab1!A5</f>
        <v>Sex</v>
      </c>
      <c r="B9" s="11"/>
      <c r="C9" s="24"/>
      <c r="D9" s="24"/>
      <c r="E9" s="7"/>
      <c r="F9" s="4"/>
    </row>
    <row r="10" spans="1:6" ht="24.75">
      <c r="A10" s="1">
        <f>Tab1!A6</f>
      </c>
      <c r="B10" s="11" t="str">
        <f>Tab1!B6</f>
        <v>Boys</v>
      </c>
      <c r="C10" s="24">
        <f>Tab1!C6</f>
        <v>1040</v>
      </c>
      <c r="D10" s="24">
        <f>Tab1!D6</f>
        <v>3520.832275390625</v>
      </c>
      <c r="E10" s="9">
        <f>Tab1!E6</f>
        <v>0</v>
      </c>
      <c r="F10" s="4"/>
    </row>
    <row r="11" spans="1:6" ht="24.75">
      <c r="A11" s="1">
        <f>Tab1!A7</f>
      </c>
      <c r="B11" s="11" t="str">
        <f>Tab1!B7</f>
        <v>Girls</v>
      </c>
      <c r="C11" s="24">
        <f>Tab1!C7</f>
        <v>960</v>
      </c>
      <c r="D11" s="24">
        <f>Tab1!D7</f>
        <v>3330.989990234375</v>
      </c>
      <c r="E11" s="7">
        <f>Tab1!E7</f>
        <v>-189.8422393798828</v>
      </c>
      <c r="F11" s="4" t="str">
        <f>IF(Tab1!F7&lt;0.001,"&lt;0.001",Tab1!F7)</f>
        <v>&lt;0.001</v>
      </c>
    </row>
    <row r="12" spans="1:6" ht="24.75">
      <c r="A12" s="1" t="str">
        <f>Tab1!A8</f>
        <v>Education</v>
      </c>
      <c r="B12" s="11"/>
      <c r="C12" s="24"/>
      <c r="D12" s="24"/>
      <c r="E12" s="7"/>
      <c r="F12" s="4"/>
    </row>
    <row r="13" spans="1:6" ht="24.75">
      <c r="A13" s="1">
        <f>Tab1!A9</f>
      </c>
      <c r="B13" s="11" t="str">
        <f>Tab1!B9</f>
        <v>Low</v>
      </c>
      <c r="C13" s="24">
        <f>Tab1!C9</f>
        <v>389</v>
      </c>
      <c r="D13" s="24">
        <f>Tab1!D9</f>
        <v>3075.804931640625</v>
      </c>
      <c r="E13" s="9">
        <f>Tab1!E9</f>
        <v>0</v>
      </c>
      <c r="F13" s="4"/>
    </row>
    <row r="14" spans="1:6" ht="24.75">
      <c r="A14" s="1">
        <f>Tab1!A10</f>
      </c>
      <c r="B14" s="11" t="str">
        <f>Tab1!B10</f>
        <v>Medium</v>
      </c>
      <c r="C14" s="24">
        <f>Tab1!C10</f>
        <v>804</v>
      </c>
      <c r="D14" s="24">
        <f>Tab1!D10</f>
        <v>3391.791748046875</v>
      </c>
      <c r="E14" s="7">
        <f>Tab1!E10</f>
        <v>315.9869079589844</v>
      </c>
      <c r="F14" s="4" t="str">
        <f>IF(Tab1!F10&lt;0.001,"&lt;0.001",Tab1!F10)</f>
        <v>&lt;0.001</v>
      </c>
    </row>
    <row r="15" spans="1:6" ht="24.75">
      <c r="A15" s="5">
        <f>Tab1!A11</f>
      </c>
      <c r="B15" s="12" t="str">
        <f>Tab1!B11</f>
        <v>High</v>
      </c>
      <c r="C15" s="25">
        <f>Tab1!C11</f>
        <v>807</v>
      </c>
      <c r="D15" s="25">
        <f>Tab1!D11</f>
        <v>3638.075927734375</v>
      </c>
      <c r="E15" s="8">
        <f>Tab1!E11</f>
        <v>562.2709350585938</v>
      </c>
      <c r="F15" s="6" t="str">
        <f>IF(Tab1!F11&lt;0.001,"&lt;0.001",Tab1!F11)</f>
        <v>&lt;0.001</v>
      </c>
    </row>
    <row r="16" spans="2:6" ht="24.75">
      <c r="B16" s="11"/>
      <c r="F16" s="4"/>
    </row>
    <row r="17" ht="24.75">
      <c r="F17" s="4"/>
    </row>
    <row r="18" ht="24.75">
      <c r="F1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9" sqref="D19"/>
    </sheetView>
  </sheetViews>
  <sheetFormatPr defaultColWidth="8.8515625" defaultRowHeight="12.75"/>
  <cols>
    <col min="1" max="3" width="8.8515625" style="16" customWidth="1"/>
    <col min="4" max="4" width="12.140625" style="16" customWidth="1"/>
    <col min="5" max="16384" width="8.8515625" style="16" customWidth="1"/>
  </cols>
  <sheetData>
    <row r="1" spans="1:7" ht="12.75">
      <c r="A1" s="9">
        <v>1</v>
      </c>
      <c r="B1" s="16" t="s">
        <v>350</v>
      </c>
      <c r="C1" s="16" t="s">
        <v>351</v>
      </c>
      <c r="D1" s="9">
        <v>2000</v>
      </c>
      <c r="E1" s="9">
        <v>223.72976684570312</v>
      </c>
      <c r="F1" s="9">
        <v>216.9379119873047</v>
      </c>
      <c r="G1" s="9">
        <v>230.52162170410156</v>
      </c>
    </row>
    <row r="2" spans="1:7" ht="12.75">
      <c r="A2" s="9">
        <v>2</v>
      </c>
      <c r="B2" s="16" t="s">
        <v>347</v>
      </c>
      <c r="C2" s="16" t="s">
        <v>352</v>
      </c>
      <c r="D2" s="9">
        <v>2000</v>
      </c>
      <c r="E2" s="9">
        <v>216.46176147460938</v>
      </c>
      <c r="F2" s="9">
        <v>209.91238403320312</v>
      </c>
      <c r="G2" s="9">
        <v>223.01112365722656</v>
      </c>
    </row>
    <row r="3" spans="1:7" ht="12.75">
      <c r="A3" s="9">
        <v>3</v>
      </c>
      <c r="B3" s="16" t="s">
        <v>347</v>
      </c>
      <c r="C3" s="16" t="s">
        <v>353</v>
      </c>
      <c r="D3" s="9">
        <v>2000</v>
      </c>
      <c r="E3" s="9"/>
      <c r="F3" s="9"/>
      <c r="G3" s="9"/>
    </row>
    <row r="4" spans="1:7" ht="12.75">
      <c r="A4" s="9"/>
      <c r="B4" s="16" t="s">
        <v>350</v>
      </c>
      <c r="C4" s="16" t="s">
        <v>358</v>
      </c>
      <c r="D4" s="9"/>
      <c r="E4" s="9">
        <v>151.85787963867188</v>
      </c>
      <c r="F4" s="9">
        <v>95.76747131347656</v>
      </c>
      <c r="G4" s="9">
        <v>207.9482879638672</v>
      </c>
    </row>
    <row r="5" spans="1:7" ht="12.75">
      <c r="A5" s="9"/>
      <c r="B5" s="16" t="s">
        <v>350</v>
      </c>
      <c r="C5" s="16" t="s">
        <v>359</v>
      </c>
      <c r="D5" s="9"/>
      <c r="E5" s="9">
        <v>319.7647705078125</v>
      </c>
      <c r="F5" s="9">
        <v>308.72576904296875</v>
      </c>
      <c r="G5" s="9">
        <v>330.8038024902344</v>
      </c>
    </row>
    <row r="6" spans="1:7" ht="12.75">
      <c r="A6" s="9"/>
      <c r="B6" s="16" t="s">
        <v>350</v>
      </c>
      <c r="C6" s="16" t="s">
        <v>360</v>
      </c>
      <c r="D6" s="9"/>
      <c r="E6" s="9">
        <v>67.86973571777344</v>
      </c>
      <c r="F6" s="9">
        <v>54.1487922668457</v>
      </c>
      <c r="G6" s="9">
        <v>81.59069061279297</v>
      </c>
    </row>
    <row r="7" spans="1:7" ht="12.75">
      <c r="A7" s="9">
        <v>4</v>
      </c>
      <c r="B7" s="16" t="s">
        <v>347</v>
      </c>
      <c r="C7" s="16" t="s">
        <v>357</v>
      </c>
      <c r="D7" s="9">
        <v>2000</v>
      </c>
      <c r="E7" s="9"/>
      <c r="F7" s="9"/>
      <c r="G7" s="9"/>
    </row>
    <row r="8" spans="1:7" ht="12.75">
      <c r="A8" s="9"/>
      <c r="B8" s="16" t="s">
        <v>350</v>
      </c>
      <c r="C8" s="16" t="s">
        <v>358</v>
      </c>
      <c r="D8" s="9"/>
      <c r="E8" s="9">
        <v>151.85787963867188</v>
      </c>
      <c r="F8" s="9">
        <v>81.98906707763672</v>
      </c>
      <c r="G8" s="9">
        <v>221.7266845703125</v>
      </c>
    </row>
    <row r="9" spans="1:7" ht="12.75">
      <c r="A9" s="9"/>
      <c r="B9" s="16" t="s">
        <v>350</v>
      </c>
      <c r="C9" s="16" t="s">
        <v>359</v>
      </c>
      <c r="D9" s="9"/>
      <c r="E9" s="9">
        <v>319.7647705078125</v>
      </c>
      <c r="F9" s="9">
        <v>308.7243957519531</v>
      </c>
      <c r="G9" s="9">
        <v>330.8051452636719</v>
      </c>
    </row>
    <row r="10" spans="1:7" ht="12.75">
      <c r="A10" s="9"/>
      <c r="B10" s="16" t="s">
        <v>350</v>
      </c>
      <c r="C10" s="16" t="s">
        <v>360</v>
      </c>
      <c r="D10" s="9"/>
      <c r="E10" s="9">
        <v>67.86973571777344</v>
      </c>
      <c r="F10" s="9">
        <v>54.326866149902344</v>
      </c>
      <c r="G10" s="9">
        <v>81.41261291503906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15"/>
  <sheetViews>
    <sheetView showGridLines="0" tabSelected="1" zoomScalePageLayoutView="0" workbookViewId="0" topLeftCell="A1">
      <selection activeCell="C15" sqref="C15"/>
    </sheetView>
  </sheetViews>
  <sheetFormatPr defaultColWidth="11.57421875" defaultRowHeight="12.75"/>
  <cols>
    <col min="1" max="1" width="8.57421875" style="13" customWidth="1"/>
    <col min="2" max="2" width="29.421875" style="1" customWidth="1"/>
    <col min="3" max="3" width="35.57421875" style="1" customWidth="1"/>
    <col min="4" max="4" width="16.140625" style="1" customWidth="1"/>
    <col min="5" max="5" width="24.421875" style="1" customWidth="1"/>
    <col min="6" max="6" width="30.421875" style="1" customWidth="1"/>
    <col min="7" max="16384" width="11.57421875" style="1" customWidth="1"/>
  </cols>
  <sheetData>
    <row r="4" spans="1:6" ht="24.75">
      <c r="A4" s="14" t="s">
        <v>6</v>
      </c>
      <c r="B4" s="2" t="s">
        <v>10</v>
      </c>
      <c r="C4" s="10" t="s">
        <v>7</v>
      </c>
      <c r="D4" s="3" t="s">
        <v>1</v>
      </c>
      <c r="E4" s="3" t="s">
        <v>9</v>
      </c>
      <c r="F4" s="14" t="s">
        <v>8</v>
      </c>
    </row>
    <row r="5" spans="1:6" ht="24.75">
      <c r="A5" s="13">
        <f>Tab2!A1</f>
        <v>1</v>
      </c>
      <c r="B5" s="1">
        <f>Tab2!B1</f>
      </c>
      <c r="C5" s="11" t="str">
        <f>Tab2!C1</f>
        <v>Unadjusted</v>
      </c>
      <c r="D5" s="24">
        <f>Tab2!D1</f>
        <v>2000</v>
      </c>
      <c r="E5" s="7">
        <f>Tab2!E1</f>
        <v>205.92568969726562</v>
      </c>
      <c r="F5" s="13" t="str">
        <f>"("&amp;ROUND(Tab2!F1,1)&amp;" , "&amp;ROUND(Tab2!G1,1)&amp;")"</f>
        <v>(197.6 , 214.2)</v>
      </c>
    </row>
    <row r="6" spans="1:6" ht="24.75">
      <c r="A6" s="13">
        <f>Tab2!A2</f>
        <v>2</v>
      </c>
      <c r="B6" s="1" t="str">
        <f>Tab2!B2</f>
        <v>Education, sex</v>
      </c>
      <c r="C6" s="11" t="str">
        <f>Tab2!C2</f>
        <v>Adjusted</v>
      </c>
      <c r="D6" s="24">
        <f>Tab2!D2</f>
        <v>2000</v>
      </c>
      <c r="E6" s="7">
        <f>Tab2!E2</f>
        <v>193.85008239746094</v>
      </c>
      <c r="F6" s="13" t="str">
        <f>"("&amp;ROUND(Tab2!F2,1)&amp;" , "&amp;ROUND(Tab2!G2,1)&amp;")"</f>
        <v>(185.7 , 202)</v>
      </c>
    </row>
    <row r="7" spans="1:6" ht="24.75">
      <c r="A7" s="13">
        <f>Tab2!A3</f>
        <v>3</v>
      </c>
      <c r="B7" s="1" t="str">
        <f>Tab2!B3</f>
        <v>Education, sex</v>
      </c>
      <c r="C7" s="11" t="str">
        <f>Tab2!C3</f>
        <v>Linear spline</v>
      </c>
      <c r="D7" s="24">
        <f>Tab2!D3</f>
        <v>2000</v>
      </c>
      <c r="E7" s="7"/>
      <c r="F7" s="13"/>
    </row>
    <row r="8" spans="2:6" ht="24.75">
      <c r="B8" s="1">
        <f>Tab2!B4</f>
      </c>
      <c r="C8" s="21" t="str">
        <f>Tab2!C4</f>
        <v>&lt;=32 weeks</v>
      </c>
      <c r="D8" s="24"/>
      <c r="E8" s="7">
        <f>Tab2!E4</f>
        <v>92.43401336669922</v>
      </c>
      <c r="F8" s="13" t="str">
        <f>"("&amp;ROUND(Tab2!F4,1)&amp;" , "&amp;ROUND(Tab2!G4,1)&amp;")"</f>
        <v>(12.9 , 172)</v>
      </c>
    </row>
    <row r="9" spans="2:6" ht="24.75">
      <c r="B9" s="1">
        <f>Tab2!B5</f>
      </c>
      <c r="C9" s="21" t="str">
        <f>Tab2!C5</f>
        <v>32-38 weeks</v>
      </c>
      <c r="D9" s="24"/>
      <c r="E9" s="7">
        <f>Tab2!E5</f>
        <v>352.9175109863281</v>
      </c>
      <c r="F9" s="13" t="str">
        <f>"("&amp;ROUND(Tab2!F5,1)&amp;" , "&amp;ROUND(Tab2!G5,1)&amp;")"</f>
        <v>(338.8 , 367)</v>
      </c>
    </row>
    <row r="10" spans="1:6" ht="24.75">
      <c r="A10" s="20"/>
      <c r="B10" s="17">
        <f>Tab2!B6</f>
      </c>
      <c r="C10" s="22" t="str">
        <f>Tab2!C6</f>
        <v>&gt;32 weeks</v>
      </c>
      <c r="D10" s="24"/>
      <c r="E10" s="19">
        <f>Tab2!E6</f>
        <v>15.171073913574219</v>
      </c>
      <c r="F10" s="20" t="str">
        <f>"("&amp;ROUND(Tab2!F6,1)&amp;" , "&amp;ROUND(Tab2!G6,1)&amp;")"</f>
        <v>(0.4 , 29.9)</v>
      </c>
    </row>
    <row r="11" spans="1:6" ht="24.75">
      <c r="A11" s="20">
        <f>Tab2!A7</f>
        <v>4</v>
      </c>
      <c r="B11" s="17" t="str">
        <f>Tab2!B7</f>
        <v>Education, sex</v>
      </c>
      <c r="C11" s="18" t="str">
        <f>Tab2!C7</f>
        <v>Linear spline, robust</v>
      </c>
      <c r="D11" s="24">
        <f>Tab2!D7</f>
        <v>2000</v>
      </c>
      <c r="E11" s="19"/>
      <c r="F11" s="20"/>
    </row>
    <row r="12" spans="1:6" ht="24.75">
      <c r="A12" s="20"/>
      <c r="B12" s="17">
        <f>Tab2!B8</f>
      </c>
      <c r="C12" s="22" t="str">
        <f>Tab2!C8</f>
        <v>&lt;=32 weeks</v>
      </c>
      <c r="D12" s="24"/>
      <c r="E12" s="19">
        <f>Tab2!E8</f>
        <v>92.43401336669922</v>
      </c>
      <c r="F12" s="20" t="str">
        <f>"("&amp;ROUND(Tab2!F8,1)&amp;" , "&amp;ROUND(Tab2!G8,1)&amp;")"</f>
        <v>(38.1 , 146.8)</v>
      </c>
    </row>
    <row r="13" spans="1:6" ht="24.75">
      <c r="A13" s="20"/>
      <c r="B13" s="17">
        <f>Tab2!B9</f>
      </c>
      <c r="C13" s="22" t="str">
        <f>Tab2!C9</f>
        <v>32-38 weeks</v>
      </c>
      <c r="D13" s="24"/>
      <c r="E13" s="19">
        <f>Tab2!E9</f>
        <v>352.9175109863281</v>
      </c>
      <c r="F13" s="20" t="str">
        <f>"("&amp;ROUND(Tab2!F9,1)&amp;" , "&amp;ROUND(Tab2!G9,1)&amp;")"</f>
        <v>(333.6 , 372.3)</v>
      </c>
    </row>
    <row r="14" spans="1:6" ht="24.75">
      <c r="A14" s="15"/>
      <c r="B14" s="5">
        <f>Tab2!B10</f>
      </c>
      <c r="C14" s="23" t="str">
        <f>Tab2!C10</f>
        <v>&gt;32 weeks</v>
      </c>
      <c r="D14" s="25"/>
      <c r="E14" s="8">
        <f>Tab2!E10</f>
        <v>15.171073913574219</v>
      </c>
      <c r="F14" s="15" t="str">
        <f>"("&amp;ROUND(Tab2!F10,1)&amp;" , "&amp;ROUND(Tab2!G10,1)&amp;")"</f>
        <v>(-23.3 , 53.7)</v>
      </c>
    </row>
    <row r="15" spans="1:6" ht="24.75">
      <c r="A15" s="20"/>
      <c r="B15" s="17"/>
      <c r="C15" s="18"/>
      <c r="E15" s="19"/>
      <c r="F1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Stigum, Hein</cp:lastModifiedBy>
  <dcterms:modified xsi:type="dcterms:W3CDTF">2022-01-12T09:07:08Z</dcterms:modified>
  <cp:category/>
  <cp:version/>
  <cp:contentType/>
  <cp:contentStatus/>
</cp:coreProperties>
</file>